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8FFE0BA4-C9D5-44C6-9CFA-05FDE20C15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17" sheetId="1" r:id="rId1"/>
    <sheet name="hiddenSheet" sheetId="2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H75" i="1"/>
  <c r="H76" i="1"/>
  <c r="H77" i="1"/>
  <c r="H73" i="1"/>
  <c r="H8" i="1"/>
  <c r="H9" i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9" i="1" l="1"/>
</calcChain>
</file>

<file path=xl/sharedStrings.xml><?xml version="1.0" encoding="utf-8"?>
<sst xmlns="http://schemas.openxmlformats.org/spreadsheetml/2006/main" count="289" uniqueCount="113">
  <si>
    <t>Brand</t>
  </si>
  <si>
    <t>Matrix</t>
  </si>
  <si>
    <t xml:space="preserve">Pick up </t>
  </si>
  <si>
    <t>Avaible</t>
  </si>
  <si>
    <t xml:space="preserve">Pick up location: De Limiet 17, 4131 NR Vianen Holland </t>
  </si>
  <si>
    <t>Line</t>
  </si>
  <si>
    <t>Frame collor</t>
  </si>
  <si>
    <t>product name</t>
  </si>
  <si>
    <t>pieces</t>
  </si>
  <si>
    <t>price</t>
  </si>
  <si>
    <t>total</t>
  </si>
  <si>
    <t>Pinloaded:</t>
  </si>
  <si>
    <t>Versa plus</t>
  </si>
  <si>
    <t>Matt black</t>
  </si>
  <si>
    <t>Hip add/abductor</t>
  </si>
  <si>
    <t>2</t>
  </si>
  <si>
    <t>Abdominal</t>
  </si>
  <si>
    <t>Aura</t>
  </si>
  <si>
    <t>Arm curl</t>
  </si>
  <si>
    <t>1</t>
  </si>
  <si>
    <t>Back ext.</t>
  </si>
  <si>
    <t>Chest press</t>
  </si>
  <si>
    <t>Dip/chin assist</t>
  </si>
  <si>
    <t>Lateral raise</t>
  </si>
  <si>
    <t>Leg ext.</t>
  </si>
  <si>
    <t>Leg press</t>
  </si>
  <si>
    <t>Rot. torso</t>
  </si>
  <si>
    <t>Leg curl seated</t>
  </si>
  <si>
    <t>Orange</t>
  </si>
  <si>
    <t>500</t>
  </si>
  <si>
    <t>seated row</t>
  </si>
  <si>
    <t>Shoulder press</t>
  </si>
  <si>
    <t>Triceps press</t>
  </si>
  <si>
    <t>Cables &amp; stations</t>
  </si>
  <si>
    <t>DAP 300</t>
  </si>
  <si>
    <t>5 stack</t>
  </si>
  <si>
    <t>Benches  &amp; racks</t>
  </si>
  <si>
    <t>Magnum</t>
  </si>
  <si>
    <t>Adj. ab bench</t>
  </si>
  <si>
    <t>Adj. decl. bench</t>
  </si>
  <si>
    <t>Back ext. bench</t>
  </si>
  <si>
    <t>Ol. flat bench</t>
  </si>
  <si>
    <t>Ol. incl bench</t>
  </si>
  <si>
    <t>Adj. bench</t>
  </si>
  <si>
    <t>3</t>
  </si>
  <si>
    <t>Ol flat bench</t>
  </si>
  <si>
    <t>weight tree</t>
  </si>
  <si>
    <t>Plated loaded:</t>
  </si>
  <si>
    <t>PL</t>
  </si>
  <si>
    <t>Lat pull down</t>
  </si>
  <si>
    <t>Seated row</t>
  </si>
  <si>
    <t>Supine bench</t>
  </si>
  <si>
    <t xml:space="preserve">PL </t>
  </si>
  <si>
    <t>Smith machine</t>
  </si>
  <si>
    <t>Racks &amp; rigs:</t>
  </si>
  <si>
    <t>Mega power rack</t>
  </si>
  <si>
    <t>Queenex</t>
  </si>
  <si>
    <t>Squat rack</t>
  </si>
  <si>
    <t>Eleiko</t>
  </si>
  <si>
    <t>Eleike platform</t>
  </si>
  <si>
    <t>CB75C130902170</t>
  </si>
  <si>
    <t>EP614130900313</t>
  </si>
  <si>
    <t>Nee</t>
  </si>
  <si>
    <t>CB75C130902178</t>
  </si>
  <si>
    <t>EP614130900310</t>
  </si>
  <si>
    <t>CB75C130902177</t>
  </si>
  <si>
    <t>EP614130900321</t>
  </si>
  <si>
    <t>CB75C130902176</t>
  </si>
  <si>
    <t>EP614130900315</t>
  </si>
  <si>
    <t>CB75C130902172</t>
  </si>
  <si>
    <t>EP614130900318</t>
  </si>
  <si>
    <t>CS23130900444</t>
  </si>
  <si>
    <t>EP614130900312</t>
  </si>
  <si>
    <t>EP308B130900570</t>
  </si>
  <si>
    <t>EP614130700105</t>
  </si>
  <si>
    <t>EP308B130900572</t>
  </si>
  <si>
    <t>EP308B130900557</t>
  </si>
  <si>
    <t>EP614130900306</t>
  </si>
  <si>
    <t>EP308B130900558</t>
  </si>
  <si>
    <t>EP614131100770</t>
  </si>
  <si>
    <t>KC01130907970</t>
  </si>
  <si>
    <t>FW230I1310GA045</t>
  </si>
  <si>
    <t>FTM501G130803205</t>
  </si>
  <si>
    <t>CTM521130900303</t>
  </si>
  <si>
    <t>FTM501G130802897</t>
  </si>
  <si>
    <t>CTM521130900315</t>
  </si>
  <si>
    <t>FTM501G130802896</t>
  </si>
  <si>
    <t>CTM521130900310</t>
  </si>
  <si>
    <t>G3PL04I1310GA023</t>
  </si>
  <si>
    <t>MGPL771404007</t>
  </si>
  <si>
    <t>AR09141210686</t>
  </si>
  <si>
    <t>AR09141210685</t>
  </si>
  <si>
    <t>AR09141210684</t>
  </si>
  <si>
    <t>FW320I1810G181</t>
  </si>
  <si>
    <t>VKR w chin</t>
  </si>
  <si>
    <t>Dumbell rack</t>
  </si>
  <si>
    <t>100</t>
  </si>
  <si>
    <t>5 pair db rack</t>
  </si>
  <si>
    <t>50</t>
  </si>
  <si>
    <t>Accessory rack</t>
  </si>
  <si>
    <t>Barbell rack incl barb</t>
  </si>
  <si>
    <t>Cardio:</t>
  </si>
  <si>
    <t>5 serie</t>
  </si>
  <si>
    <t>Crosstrainer</t>
  </si>
  <si>
    <t>5</t>
  </si>
  <si>
    <t>Recumbent bike</t>
  </si>
  <si>
    <t>Treadmill</t>
  </si>
  <si>
    <t>Upright bike</t>
  </si>
  <si>
    <t>black</t>
  </si>
  <si>
    <t>S drive</t>
  </si>
  <si>
    <t>Krankcycle</t>
  </si>
  <si>
    <t>free</t>
  </si>
  <si>
    <t>new_accountproduct:Jk71RZcFMV0Gmnmi5fSMXjLWk8/MZtw8qf1SYDVxzilHJVM2rwsXkXjOlWLomy6NmeI5zoXnoXBeLTe1qCwWZA==:new_accountproductid=%28Niet%20wijzigen%29%20Account%20Product&amp;checksumLogicalName=%28Niet%20wijzigen%29%20Controlesom%20rij&amp;modifiedon=%28Niet%20wijzigen%29%20Modified%20On&amp;new_productno=Product%20No&amp;new_productid=Product&amp;new_prodserialno=Product%20Serial%20No&amp;new_consoleserialnumber=Console%20Serial%20No&amp;new_internalnumber2=Internal%20Number2&amp;new_installateddate=Installated%20Date&amp;new_labourexpirydate=Labour%20Expiry%20Date%28W%29&amp;new_partsexpirydate=Parts%20Expiry%20Date%28W%29&amp;createdon=Created%20On&amp;new_accountid=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</si>
</sst>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12" x14ac:knownFonts="1">
    <font>
      <sz val="11"/>
      <name val="Aptos Narrow"/>
    </font>
    <font>
      <sz val="11"/>
      <name val="Aptos Narrow"/>
      <family val="2"/>
    </font>
    <font>
      <sz val="11"/>
      <color rgb="FF9C0006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name val="Aptos Narrow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sz val="11"/>
      <color theme="1"/>
      <name val="Aptos Narrow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4">
    <xf numFmtId="0" fontId="0" fillId="0" borderId="0" xfId="0"/>
    <xf numFmtId="49" fontId="2" fillId="2" borderId="0" xfId="1" applyNumberFormat="1"/>
    <xf numFmtId="0" fontId="2" fillId="2" borderId="0" xfId="1"/>
    <xf numFmtId="0" fontId="3" fillId="3" borderId="0" xfId="2"/>
    <xf numFmtId="0" fontId="0" fillId="4" borderId="0" xfId="0" applyFill="1"/>
    <xf numFmtId="49" fontId="0" fillId="4" borderId="0" xfId="0" applyNumberFormat="1" applyFill="1"/>
    <xf numFmtId="0" fontId="2" fillId="4" borderId="0" xfId="1" applyFill="1"/>
    <xf numFmtId="0" fontId="3" fillId="4" borderId="0" xfId="2" applyFill="1"/>
    <xf numFmtId="0" fontId="0" fillId="5" borderId="0" xfId="0" applyFill="1"/>
    <xf numFmtId="0" fontId="1" fillId="5" borderId="0" xfId="0" applyFont="1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14" fontId="4" fillId="4" borderId="0" xfId="0" applyNumberFormat="1" applyFont="1" applyFill="1"/>
    <xf numFmtId="164" fontId="0" fillId="4" borderId="0" xfId="0" applyNumberFormat="1" applyFill="1"/>
    <xf numFmtId="164" fontId="1" fillId="5" borderId="0" xfId="0" applyNumberFormat="1" applyFont="1" applyFill="1"/>
    <xf numFmtId="49" fontId="2" fillId="4" borderId="0" xfId="1" applyNumberFormat="1" applyFill="1"/>
    <xf numFmtId="164" fontId="2" fillId="2" borderId="0" xfId="1" applyNumberFormat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/>
    <xf numFmtId="0" fontId="4" fillId="4" borderId="0" xfId="0" applyFont="1" applyFill="1"/>
    <xf numFmtId="164" fontId="0" fillId="4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49" fontId="2" fillId="4" borderId="0" xfId="1" applyNumberFormat="1" applyFill="1" applyAlignment="1">
      <alignment horizontal="center"/>
    </xf>
    <xf numFmtId="49" fontId="5" fillId="4" borderId="6" xfId="1" applyNumberFormat="1" applyFont="1" applyFill="1" applyBorder="1"/>
    <xf numFmtId="49" fontId="5" fillId="4" borderId="6" xfId="1" applyNumberFormat="1" applyFont="1" applyFill="1" applyBorder="1" applyAlignment="1">
      <alignment horizontal="center"/>
    </xf>
    <xf numFmtId="164" fontId="5" fillId="4" borderId="6" xfId="1" applyNumberFormat="1" applyFont="1" applyFill="1" applyBorder="1" applyAlignment="1">
      <alignment horizontal="center"/>
    </xf>
    <xf numFmtId="164" fontId="5" fillId="4" borderId="6" xfId="1" applyNumberFormat="1" applyFont="1" applyFill="1" applyBorder="1"/>
    <xf numFmtId="49" fontId="6" fillId="4" borderId="6" xfId="1" applyNumberFormat="1" applyFont="1" applyFill="1" applyBorder="1"/>
    <xf numFmtId="0" fontId="5" fillId="4" borderId="6" xfId="1" applyFont="1" applyFill="1" applyBorder="1" applyAlignment="1">
      <alignment horizontal="center"/>
    </xf>
    <xf numFmtId="49" fontId="7" fillId="4" borderId="0" xfId="0" applyNumberFormat="1" applyFont="1" applyFill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164" fontId="7" fillId="4" borderId="0" xfId="0" applyNumberFormat="1" applyFont="1" applyFill="1"/>
    <xf numFmtId="164" fontId="5" fillId="4" borderId="7" xfId="1" applyNumberFormat="1" applyFont="1" applyFill="1" applyBorder="1"/>
    <xf numFmtId="164" fontId="7" fillId="4" borderId="6" xfId="0" applyNumberFormat="1" applyFont="1" applyFill="1" applyBorder="1"/>
    <xf numFmtId="49" fontId="8" fillId="4" borderId="6" xfId="1" applyNumberFormat="1" applyFont="1" applyFill="1" applyBorder="1"/>
    <xf numFmtId="49" fontId="8" fillId="4" borderId="6" xfId="1" applyNumberFormat="1" applyFont="1" applyFill="1" applyBorder="1" applyAlignment="1">
      <alignment horizontal="center"/>
    </xf>
    <xf numFmtId="49" fontId="9" fillId="6" borderId="1" xfId="0" applyNumberFormat="1" applyFont="1" applyFill="1" applyBorder="1"/>
    <xf numFmtId="0" fontId="10" fillId="6" borderId="2" xfId="0" applyFont="1" applyFill="1" applyBorder="1"/>
    <xf numFmtId="49" fontId="4" fillId="6" borderId="2" xfId="0" applyNumberFormat="1" applyFont="1" applyFill="1" applyBorder="1"/>
    <xf numFmtId="164" fontId="4" fillId="6" borderId="2" xfId="0" applyNumberFormat="1" applyFont="1" applyFill="1" applyBorder="1" applyAlignment="1">
      <alignment horizontal="center"/>
    </xf>
    <xf numFmtId="164" fontId="4" fillId="6" borderId="3" xfId="0" applyNumberFormat="1" applyFont="1" applyFill="1" applyBorder="1" applyAlignment="1">
      <alignment horizontal="center"/>
    </xf>
    <xf numFmtId="49" fontId="11" fillId="6" borderId="8" xfId="0" applyNumberFormat="1" applyFont="1" applyFill="1" applyBorder="1"/>
    <xf numFmtId="14" fontId="10" fillId="6" borderId="0" xfId="0" applyNumberFormat="1" applyFont="1" applyFill="1"/>
    <xf numFmtId="0" fontId="10" fillId="6" borderId="0" xfId="0" applyFont="1" applyFill="1"/>
    <xf numFmtId="49" fontId="4" fillId="6" borderId="0" xfId="0" applyNumberFormat="1" applyFont="1" applyFill="1"/>
    <xf numFmtId="164" fontId="4" fillId="6" borderId="0" xfId="0" applyNumberFormat="1" applyFont="1" applyFill="1" applyAlignment="1">
      <alignment horizontal="center"/>
    </xf>
    <xf numFmtId="164" fontId="4" fillId="6" borderId="9" xfId="0" applyNumberFormat="1" applyFont="1" applyFill="1" applyBorder="1" applyAlignment="1">
      <alignment horizontal="center"/>
    </xf>
    <xf numFmtId="14" fontId="10" fillId="6" borderId="0" xfId="0" applyNumberFormat="1" applyFont="1" applyFill="1" applyAlignment="1">
      <alignment horizontal="left"/>
    </xf>
    <xf numFmtId="0" fontId="0" fillId="6" borderId="4" xfId="0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164" fontId="0" fillId="6" borderId="5" xfId="0" applyNumberFormat="1" applyFill="1" applyBorder="1"/>
  </cellXfs>
  <cellStyles count="3">
    <cellStyle name="Goed" xfId="2" builtinId="26"/>
    <cellStyle name="Ongeldig" xfId="1" builtinId="27"/>
    <cellStyle name="Standaard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164" formatCode="_ * #,##0.00_)\ [$€-1]_ ;_ * \(#,##0.00\)\ [$€-1]_ ;_ * &quot;-&quot;??_)\ [$€-1]_ ;_ @_ "/>
      <fill>
        <patternFill patternType="solid">
          <fgColor indexed="64"/>
          <bgColor theme="0"/>
        </patternFill>
      </fill>
    </dxf>
    <dxf>
      <numFmt numFmtId="164" formatCode="_ * #,##0.00_)\ [$€-1]_ ;_ * \(#,##0.00\)\ [$€-1]_ ;_ * &quot;-&quot;??_)\ [$€-1]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164" formatCode="_ * #,##0.00_)\ [$€-1]_ ;_ * \(#,##0.00\)\ [$€-1]_ ;_ * &quot;-&quot;??_)\ [$€-1]_ ;_ @_ 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30" formatCode="@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30" formatCode="@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H72" totalsRowCount="1" headerRowDxfId="21" totalsRowDxfId="20">
  <autoFilter ref="B7:H71" xr:uid="{00000000-0009-0000-0100-000001000000}">
    <filterColumn colId="3">
      <filters blank="1">
        <filter val="Ja"/>
      </filters>
    </filterColumn>
  </autoFilter>
  <sortState xmlns:xlrd2="http://schemas.microsoft.com/office/spreadsheetml/2017/richdata2" ref="B8:H66">
    <sortCondition ref="C7:C66"/>
  </sortState>
  <tableColumns count="7">
    <tableColumn id="6" xr3:uid="{00000000-0010-0000-0000-000006000000}" name="Brand" totalsRowLabel="Cardio:" totalsRowDxfId="19"/>
    <tableColumn id="7" xr3:uid="{00000000-0010-0000-0000-000007000000}" name="Line" totalsRowDxfId="18"/>
    <tableColumn id="9" xr3:uid="{9D19BB26-D3C0-4F8E-B6E9-E1523B7562FB}" name="Frame collor" dataDxfId="17" totalsRowDxfId="16" dataCellStyle="Ongeldig"/>
    <tableColumn id="1" xr3:uid="{97DB1ECB-CE80-4566-B4CD-6641A8967B03}" name="product name" totalsRowDxfId="15"/>
    <tableColumn id="2" xr3:uid="{14DDEFF9-7260-45DD-93B1-3B96EED1AC4B}" name="pieces" totalsRowDxfId="14"/>
    <tableColumn id="4" xr3:uid="{C5D87BEA-3167-41D1-82CC-F96A0B6E4BFF}" name="price" dataDxfId="13" totalsRowDxfId="12" dataCellStyle="Ongeldig"/>
    <tableColumn id="3" xr3:uid="{91959B75-B29E-4430-8FF5-8FAC64C46719}" name="total" dataDxfId="11" totalsRowDxfId="10">
      <calculatedColumnFormula>Table1[[#This Row],[price]]*Table1[[#This Row],[pieces]]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B3:I79"/>
  <sheetViews>
    <sheetView tabSelected="1" zoomScale="90" zoomScaleNormal="90" workbookViewId="0">
      <selection activeCell="G27" sqref="G27"/>
    </sheetView>
  </sheetViews>
  <sheetFormatPr defaultColWidth="9.1796875" defaultRowHeight="15" customHeight="1" x14ac:dyDescent="0.35"/>
  <cols>
    <col min="1" max="1" width="4" style="4" customWidth="1"/>
    <col min="2" max="2" width="13" style="5" customWidth="1"/>
    <col min="3" max="3" width="12.81640625" style="5" customWidth="1"/>
    <col min="4" max="4" width="12" style="5" customWidth="1"/>
    <col min="5" max="5" width="18.7265625" style="4" customWidth="1"/>
    <col min="6" max="6" width="9.26953125" style="10" bestFit="1" customWidth="1"/>
    <col min="7" max="7" width="11.453125" style="21" bestFit="1" customWidth="1"/>
    <col min="8" max="8" width="12.54296875" style="13" bestFit="1" customWidth="1"/>
    <col min="9" max="16384" width="9.1796875" style="4"/>
  </cols>
  <sheetData>
    <row r="3" spans="2:9" ht="18.5" x14ac:dyDescent="0.45">
      <c r="B3" s="39" t="s">
        <v>0</v>
      </c>
      <c r="C3" s="40" t="s">
        <v>1</v>
      </c>
      <c r="D3" s="40"/>
      <c r="E3" s="40"/>
      <c r="F3" s="41"/>
      <c r="G3" s="42"/>
      <c r="H3" s="43"/>
      <c r="I3" s="12"/>
    </row>
    <row r="4" spans="2:9" ht="14.5" x14ac:dyDescent="0.35">
      <c r="B4" s="44" t="s">
        <v>2</v>
      </c>
      <c r="C4" s="45">
        <v>46030</v>
      </c>
      <c r="D4" s="46"/>
      <c r="E4" s="46"/>
      <c r="F4" s="47"/>
      <c r="G4" s="48"/>
      <c r="H4" s="49"/>
      <c r="I4" s="12"/>
    </row>
    <row r="5" spans="2:9" ht="14.5" x14ac:dyDescent="0.35">
      <c r="B5" s="44" t="s">
        <v>3</v>
      </c>
      <c r="C5" s="50">
        <v>46061</v>
      </c>
      <c r="D5" s="46"/>
      <c r="E5" s="46"/>
      <c r="F5" s="47"/>
      <c r="G5" s="48"/>
      <c r="H5" s="49"/>
      <c r="I5" s="12"/>
    </row>
    <row r="6" spans="2:9" ht="15" customHeight="1" x14ac:dyDescent="0.35">
      <c r="B6" s="44" t="s">
        <v>4</v>
      </c>
      <c r="C6" s="46"/>
      <c r="D6" s="46"/>
      <c r="E6" s="46"/>
      <c r="F6" s="51"/>
      <c r="G6" s="52"/>
      <c r="H6" s="53"/>
    </row>
    <row r="7" spans="2:9" ht="14.5" x14ac:dyDescent="0.35">
      <c r="B7" s="8" t="s">
        <v>0</v>
      </c>
      <c r="C7" s="8" t="s">
        <v>5</v>
      </c>
      <c r="D7" s="8" t="s">
        <v>6</v>
      </c>
      <c r="E7" s="9" t="s">
        <v>7</v>
      </c>
      <c r="F7" s="11" t="s">
        <v>8</v>
      </c>
      <c r="G7" s="22" t="s">
        <v>9</v>
      </c>
      <c r="H7" s="14" t="s">
        <v>10</v>
      </c>
    </row>
    <row r="8" spans="2:9" ht="14.5" x14ac:dyDescent="0.35">
      <c r="B8" s="20" t="s">
        <v>11</v>
      </c>
      <c r="C8" s="4"/>
      <c r="D8" s="15"/>
      <c r="E8" s="17"/>
      <c r="F8" s="18"/>
      <c r="G8" s="23"/>
      <c r="H8" s="19">
        <f>Table1[[#This Row],[price]]*Table1[[#This Row],[pieces]]</f>
        <v>0</v>
      </c>
    </row>
    <row r="9" spans="2:9" s="6" customFormat="1" ht="14.5" x14ac:dyDescent="0.35">
      <c r="B9" s="24" t="s">
        <v>1</v>
      </c>
      <c r="C9" s="24" t="s">
        <v>12</v>
      </c>
      <c r="D9" s="24" t="s">
        <v>13</v>
      </c>
      <c r="E9" s="24" t="s">
        <v>14</v>
      </c>
      <c r="F9" s="25" t="s">
        <v>15</v>
      </c>
      <c r="G9" s="26">
        <v>500</v>
      </c>
      <c r="H9" s="27">
        <f>Table1[[#This Row],[price]]*Table1[[#This Row],[pieces]]</f>
        <v>1000</v>
      </c>
    </row>
    <row r="10" spans="2:9" s="6" customFormat="1" ht="14.5" x14ac:dyDescent="0.35">
      <c r="B10" s="24" t="s">
        <v>1</v>
      </c>
      <c r="C10" s="24" t="s">
        <v>12</v>
      </c>
      <c r="D10" s="24" t="s">
        <v>13</v>
      </c>
      <c r="E10" s="24" t="s">
        <v>16</v>
      </c>
      <c r="F10" s="25" t="s">
        <v>15</v>
      </c>
      <c r="G10" s="26">
        <v>500</v>
      </c>
      <c r="H10" s="27">
        <f>Table1[[#This Row],[price]]*Table1[[#This Row],[pieces]]</f>
        <v>1000</v>
      </c>
    </row>
    <row r="11" spans="2:9" s="6" customFormat="1" ht="14.5" x14ac:dyDescent="0.35">
      <c r="B11" s="24" t="s">
        <v>1</v>
      </c>
      <c r="C11" s="24" t="s">
        <v>17</v>
      </c>
      <c r="D11" s="24" t="s">
        <v>13</v>
      </c>
      <c r="E11" s="24" t="s">
        <v>18</v>
      </c>
      <c r="F11" s="25" t="s">
        <v>19</v>
      </c>
      <c r="G11" s="26">
        <v>600</v>
      </c>
      <c r="H11" s="27">
        <f>Table1[[#This Row],[price]]*Table1[[#This Row],[pieces]]</f>
        <v>600</v>
      </c>
    </row>
    <row r="12" spans="2:9" s="6" customFormat="1" ht="14.5" x14ac:dyDescent="0.35">
      <c r="B12" s="24" t="s">
        <v>1</v>
      </c>
      <c r="C12" s="24" t="s">
        <v>17</v>
      </c>
      <c r="D12" s="24" t="s">
        <v>13</v>
      </c>
      <c r="E12" s="24" t="s">
        <v>20</v>
      </c>
      <c r="F12" s="25" t="s">
        <v>19</v>
      </c>
      <c r="G12" s="26">
        <v>600</v>
      </c>
      <c r="H12" s="27">
        <f>Table1[[#This Row],[price]]*Table1[[#This Row],[pieces]]</f>
        <v>600</v>
      </c>
    </row>
    <row r="13" spans="2:9" s="6" customFormat="1" ht="14.5" x14ac:dyDescent="0.35">
      <c r="B13" s="24" t="s">
        <v>1</v>
      </c>
      <c r="C13" s="24" t="s">
        <v>17</v>
      </c>
      <c r="D13" s="24" t="s">
        <v>13</v>
      </c>
      <c r="E13" s="24" t="s">
        <v>21</v>
      </c>
      <c r="F13" s="25" t="s">
        <v>15</v>
      </c>
      <c r="G13" s="26">
        <v>600</v>
      </c>
      <c r="H13" s="27">
        <f>Table1[[#This Row],[price]]*Table1[[#This Row],[pieces]]</f>
        <v>1200</v>
      </c>
    </row>
    <row r="14" spans="2:9" s="6" customFormat="1" ht="14.5" x14ac:dyDescent="0.35">
      <c r="B14" s="24" t="s">
        <v>1</v>
      </c>
      <c r="C14" s="24" t="s">
        <v>17</v>
      </c>
      <c r="D14" s="24" t="s">
        <v>13</v>
      </c>
      <c r="E14" s="24" t="s">
        <v>22</v>
      </c>
      <c r="F14" s="25" t="s">
        <v>19</v>
      </c>
      <c r="G14" s="26">
        <v>600</v>
      </c>
      <c r="H14" s="27">
        <f>Table1[[#This Row],[price]]*Table1[[#This Row],[pieces]]</f>
        <v>600</v>
      </c>
    </row>
    <row r="15" spans="2:9" s="6" customFormat="1" ht="14.5" x14ac:dyDescent="0.35">
      <c r="B15" s="24" t="s">
        <v>1</v>
      </c>
      <c r="C15" s="24" t="s">
        <v>17</v>
      </c>
      <c r="D15" s="24" t="s">
        <v>13</v>
      </c>
      <c r="E15" s="24" t="s">
        <v>23</v>
      </c>
      <c r="F15" s="25" t="s">
        <v>19</v>
      </c>
      <c r="G15" s="26">
        <v>600</v>
      </c>
      <c r="H15" s="27">
        <f>Table1[[#This Row],[price]]*Table1[[#This Row],[pieces]]</f>
        <v>600</v>
      </c>
    </row>
    <row r="16" spans="2:9" s="6" customFormat="1" ht="14.5" x14ac:dyDescent="0.35">
      <c r="B16" s="24" t="s">
        <v>1</v>
      </c>
      <c r="C16" s="24" t="s">
        <v>17</v>
      </c>
      <c r="D16" s="24" t="s">
        <v>13</v>
      </c>
      <c r="E16" s="24" t="s">
        <v>24</v>
      </c>
      <c r="F16" s="25" t="s">
        <v>19</v>
      </c>
      <c r="G16" s="26">
        <v>600</v>
      </c>
      <c r="H16" s="27">
        <f>Table1[[#This Row],[price]]*Table1[[#This Row],[pieces]]</f>
        <v>600</v>
      </c>
    </row>
    <row r="17" spans="2:8" s="6" customFormat="1" ht="14.5" x14ac:dyDescent="0.35">
      <c r="B17" s="24" t="s">
        <v>1</v>
      </c>
      <c r="C17" s="24" t="s">
        <v>17</v>
      </c>
      <c r="D17" s="24" t="s">
        <v>13</v>
      </c>
      <c r="E17" s="24" t="s">
        <v>25</v>
      </c>
      <c r="F17" s="25" t="s">
        <v>19</v>
      </c>
      <c r="G17" s="26">
        <v>800</v>
      </c>
      <c r="H17" s="27">
        <f>Table1[[#This Row],[price]]*Table1[[#This Row],[pieces]]</f>
        <v>800</v>
      </c>
    </row>
    <row r="18" spans="2:8" s="6" customFormat="1" ht="14.5" x14ac:dyDescent="0.35">
      <c r="B18" s="24" t="s">
        <v>1</v>
      </c>
      <c r="C18" s="24" t="s">
        <v>17</v>
      </c>
      <c r="D18" s="24" t="s">
        <v>13</v>
      </c>
      <c r="E18" s="24" t="s">
        <v>26</v>
      </c>
      <c r="F18" s="25" t="s">
        <v>19</v>
      </c>
      <c r="G18" s="26">
        <v>600</v>
      </c>
      <c r="H18" s="27">
        <f>Table1[[#This Row],[price]]*Table1[[#This Row],[pieces]]</f>
        <v>600</v>
      </c>
    </row>
    <row r="19" spans="2:8" s="6" customFormat="1" ht="14.5" x14ac:dyDescent="0.35">
      <c r="B19" s="24" t="s">
        <v>1</v>
      </c>
      <c r="C19" s="24" t="s">
        <v>17</v>
      </c>
      <c r="D19" s="24" t="s">
        <v>13</v>
      </c>
      <c r="E19" s="24" t="s">
        <v>27</v>
      </c>
      <c r="F19" s="25" t="s">
        <v>19</v>
      </c>
      <c r="G19" s="26">
        <v>600</v>
      </c>
      <c r="H19" s="27">
        <f>Table1[[#This Row],[price]]*Table1[[#This Row],[pieces]]</f>
        <v>600</v>
      </c>
    </row>
    <row r="20" spans="2:8" s="6" customFormat="1" ht="14.5" x14ac:dyDescent="0.35">
      <c r="B20" s="24" t="s">
        <v>1</v>
      </c>
      <c r="C20" s="24" t="s">
        <v>17</v>
      </c>
      <c r="D20" s="37" t="s">
        <v>28</v>
      </c>
      <c r="E20" s="37" t="s">
        <v>27</v>
      </c>
      <c r="F20" s="38" t="s">
        <v>19</v>
      </c>
      <c r="G20" s="38" t="s">
        <v>29</v>
      </c>
      <c r="H20" s="27">
        <v>500</v>
      </c>
    </row>
    <row r="21" spans="2:8" s="6" customFormat="1" ht="14.5" x14ac:dyDescent="0.35">
      <c r="B21" s="24" t="s">
        <v>1</v>
      </c>
      <c r="C21" s="24" t="s">
        <v>17</v>
      </c>
      <c r="D21" s="24" t="s">
        <v>13</v>
      </c>
      <c r="E21" s="24" t="s">
        <v>30</v>
      </c>
      <c r="F21" s="25" t="s">
        <v>19</v>
      </c>
      <c r="G21" s="26">
        <v>600</v>
      </c>
      <c r="H21" s="27">
        <f>Table1[[#This Row],[price]]*Table1[[#This Row],[pieces]]</f>
        <v>600</v>
      </c>
    </row>
    <row r="22" spans="2:8" s="6" customFormat="1" ht="14.5" x14ac:dyDescent="0.35">
      <c r="B22" s="24" t="s">
        <v>1</v>
      </c>
      <c r="C22" s="24" t="s">
        <v>17</v>
      </c>
      <c r="D22" s="24" t="s">
        <v>13</v>
      </c>
      <c r="E22" s="24" t="s">
        <v>31</v>
      </c>
      <c r="F22" s="25" t="s">
        <v>15</v>
      </c>
      <c r="G22" s="26">
        <v>600</v>
      </c>
      <c r="H22" s="27">
        <f>Table1[[#This Row],[price]]*Table1[[#This Row],[pieces]]</f>
        <v>1200</v>
      </c>
    </row>
    <row r="23" spans="2:8" s="6" customFormat="1" ht="14.5" x14ac:dyDescent="0.35">
      <c r="B23" s="24" t="s">
        <v>1</v>
      </c>
      <c r="C23" s="24" t="s">
        <v>17</v>
      </c>
      <c r="D23" s="24" t="s">
        <v>13</v>
      </c>
      <c r="E23" s="24" t="s">
        <v>32</v>
      </c>
      <c r="F23" s="25" t="s">
        <v>19</v>
      </c>
      <c r="G23" s="26">
        <v>600</v>
      </c>
      <c r="H23" s="27">
        <f>Table1[[#This Row],[price]]*Table1[[#This Row],[pieces]]</f>
        <v>600</v>
      </c>
    </row>
    <row r="24" spans="2:8" s="6" customFormat="1" ht="14.5" x14ac:dyDescent="0.35">
      <c r="B24" s="28" t="s">
        <v>33</v>
      </c>
      <c r="C24" s="24"/>
      <c r="D24" s="24"/>
      <c r="E24" s="24"/>
      <c r="F24" s="25"/>
      <c r="G24" s="26"/>
      <c r="H24" s="27">
        <f>Table1[[#This Row],[price]]*Table1[[#This Row],[pieces]]</f>
        <v>0</v>
      </c>
    </row>
    <row r="25" spans="2:8" s="6" customFormat="1" ht="14.5" x14ac:dyDescent="0.35">
      <c r="B25" s="24" t="s">
        <v>1</v>
      </c>
      <c r="C25" s="24" t="s">
        <v>17</v>
      </c>
      <c r="D25" s="24" t="s">
        <v>13</v>
      </c>
      <c r="E25" s="24" t="s">
        <v>34</v>
      </c>
      <c r="F25" s="25" t="s">
        <v>19</v>
      </c>
      <c r="G25" s="26">
        <v>1000</v>
      </c>
      <c r="H25" s="27">
        <f>Table1[[#This Row],[price]]*Table1[[#This Row],[pieces]]</f>
        <v>1000</v>
      </c>
    </row>
    <row r="26" spans="2:8" s="6" customFormat="1" ht="14.5" x14ac:dyDescent="0.35">
      <c r="B26" s="24" t="s">
        <v>1</v>
      </c>
      <c r="C26" s="24" t="s">
        <v>17</v>
      </c>
      <c r="D26" s="24" t="s">
        <v>13</v>
      </c>
      <c r="E26" s="24" t="s">
        <v>35</v>
      </c>
      <c r="F26" s="25" t="s">
        <v>19</v>
      </c>
      <c r="G26" s="26">
        <v>2500</v>
      </c>
      <c r="H26" s="27">
        <f>Table1[[#This Row],[price]]*Table1[[#This Row],[pieces]]</f>
        <v>2500</v>
      </c>
    </row>
    <row r="27" spans="2:8" s="6" customFormat="1" ht="14.5" x14ac:dyDescent="0.35">
      <c r="B27" s="28" t="s">
        <v>36</v>
      </c>
      <c r="C27" s="24"/>
      <c r="D27" s="24"/>
      <c r="E27" s="24"/>
      <c r="F27" s="25"/>
      <c r="G27" s="25"/>
      <c r="H27" s="27">
        <f>Table1[[#This Row],[price]]*Table1[[#This Row],[pieces]]</f>
        <v>0</v>
      </c>
    </row>
    <row r="28" spans="2:8" s="6" customFormat="1" ht="14.5" x14ac:dyDescent="0.35">
      <c r="B28" s="24" t="s">
        <v>1</v>
      </c>
      <c r="C28" s="24" t="s">
        <v>37</v>
      </c>
      <c r="D28" s="24" t="s">
        <v>13</v>
      </c>
      <c r="E28" s="24" t="s">
        <v>38</v>
      </c>
      <c r="F28" s="25" t="s">
        <v>19</v>
      </c>
      <c r="G28" s="26">
        <v>100</v>
      </c>
      <c r="H28" s="27">
        <f>Table1[[#This Row],[price]]*Table1[[#This Row],[pieces]]</f>
        <v>100</v>
      </c>
    </row>
    <row r="29" spans="2:8" s="6" customFormat="1" ht="14.5" x14ac:dyDescent="0.35">
      <c r="B29" s="24" t="s">
        <v>1</v>
      </c>
      <c r="C29" s="24" t="s">
        <v>37</v>
      </c>
      <c r="D29" s="24" t="s">
        <v>13</v>
      </c>
      <c r="E29" s="24" t="s">
        <v>39</v>
      </c>
      <c r="F29" s="25" t="s">
        <v>15</v>
      </c>
      <c r="G29" s="26">
        <v>100</v>
      </c>
      <c r="H29" s="27">
        <f>Table1[[#This Row],[price]]*Table1[[#This Row],[pieces]]</f>
        <v>200</v>
      </c>
    </row>
    <row r="30" spans="2:8" s="6" customFormat="1" ht="14.5" x14ac:dyDescent="0.35">
      <c r="B30" s="24" t="s">
        <v>1</v>
      </c>
      <c r="C30" s="24" t="s">
        <v>37</v>
      </c>
      <c r="D30" s="24" t="s">
        <v>13</v>
      </c>
      <c r="E30" s="24" t="s">
        <v>40</v>
      </c>
      <c r="F30" s="25" t="s">
        <v>19</v>
      </c>
      <c r="G30" s="26">
        <v>100</v>
      </c>
      <c r="H30" s="27">
        <f>Table1[[#This Row],[price]]*Table1[[#This Row],[pieces]]</f>
        <v>100</v>
      </c>
    </row>
    <row r="31" spans="2:8" s="6" customFormat="1" ht="14.5" x14ac:dyDescent="0.35">
      <c r="B31" s="24" t="s">
        <v>1</v>
      </c>
      <c r="C31" s="24" t="s">
        <v>37</v>
      </c>
      <c r="D31" s="24" t="s">
        <v>13</v>
      </c>
      <c r="E31" s="24" t="s">
        <v>41</v>
      </c>
      <c r="F31" s="25" t="s">
        <v>19</v>
      </c>
      <c r="G31" s="26">
        <v>150</v>
      </c>
      <c r="H31" s="27">
        <f>Table1[[#This Row],[price]]*Table1[[#This Row],[pieces]]</f>
        <v>150</v>
      </c>
    </row>
    <row r="32" spans="2:8" s="6" customFormat="1" ht="14.5" x14ac:dyDescent="0.35">
      <c r="B32" s="24" t="s">
        <v>1</v>
      </c>
      <c r="C32" s="24" t="s">
        <v>37</v>
      </c>
      <c r="D32" s="24" t="s">
        <v>13</v>
      </c>
      <c r="E32" s="24" t="s">
        <v>42</v>
      </c>
      <c r="F32" s="25" t="s">
        <v>19</v>
      </c>
      <c r="G32" s="26">
        <v>150</v>
      </c>
      <c r="H32" s="27">
        <f>Table1[[#This Row],[price]]*Table1[[#This Row],[pieces]]</f>
        <v>150</v>
      </c>
    </row>
    <row r="33" spans="2:8" s="6" customFormat="1" ht="14.5" x14ac:dyDescent="0.35">
      <c r="B33" s="24" t="s">
        <v>1</v>
      </c>
      <c r="C33" s="24" t="s">
        <v>37</v>
      </c>
      <c r="D33" s="24" t="s">
        <v>13</v>
      </c>
      <c r="E33" s="24" t="s">
        <v>43</v>
      </c>
      <c r="F33" s="25" t="s">
        <v>44</v>
      </c>
      <c r="G33" s="26">
        <v>100</v>
      </c>
      <c r="H33" s="27">
        <f>Table1[[#This Row],[price]]*Table1[[#This Row],[pieces]]</f>
        <v>300</v>
      </c>
    </row>
    <row r="34" spans="2:8" s="6" customFormat="1" ht="14.5" x14ac:dyDescent="0.35">
      <c r="B34" s="24" t="s">
        <v>1</v>
      </c>
      <c r="C34" s="24" t="s">
        <v>37</v>
      </c>
      <c r="D34" s="24" t="s">
        <v>13</v>
      </c>
      <c r="E34" s="24" t="s">
        <v>45</v>
      </c>
      <c r="F34" s="25" t="s">
        <v>19</v>
      </c>
      <c r="G34" s="26">
        <v>150</v>
      </c>
      <c r="H34" s="27">
        <f>Table1[[#This Row],[price]]*Table1[[#This Row],[pieces]]</f>
        <v>150</v>
      </c>
    </row>
    <row r="35" spans="2:8" s="6" customFormat="1" ht="14.5" x14ac:dyDescent="0.35">
      <c r="B35" s="24" t="s">
        <v>1</v>
      </c>
      <c r="C35" s="24" t="s">
        <v>37</v>
      </c>
      <c r="D35" s="24" t="s">
        <v>13</v>
      </c>
      <c r="E35" s="24" t="s">
        <v>46</v>
      </c>
      <c r="F35" s="25" t="s">
        <v>19</v>
      </c>
      <c r="G35" s="26">
        <v>50</v>
      </c>
      <c r="H35" s="27">
        <f>Table1[[#This Row],[price]]*Table1[[#This Row],[pieces]]</f>
        <v>50</v>
      </c>
    </row>
    <row r="36" spans="2:8" s="6" customFormat="1" ht="14.5" x14ac:dyDescent="0.35">
      <c r="B36" s="28" t="s">
        <v>47</v>
      </c>
      <c r="C36" s="24"/>
      <c r="D36" s="24"/>
      <c r="E36" s="24"/>
      <c r="F36" s="29"/>
      <c r="G36" s="25"/>
      <c r="H36" s="27">
        <f>Table1[[#This Row],[price]]*Table1[[#This Row],[pieces]]</f>
        <v>0</v>
      </c>
    </row>
    <row r="37" spans="2:8" s="6" customFormat="1" ht="14.5" x14ac:dyDescent="0.35">
      <c r="B37" s="24" t="s">
        <v>1</v>
      </c>
      <c r="C37" s="24" t="s">
        <v>48</v>
      </c>
      <c r="D37" s="24" t="s">
        <v>13</v>
      </c>
      <c r="E37" s="24" t="s">
        <v>49</v>
      </c>
      <c r="F37" s="25" t="s">
        <v>19</v>
      </c>
      <c r="G37" s="26">
        <v>650</v>
      </c>
      <c r="H37" s="27">
        <f>Table1[[#This Row],[price]]*Table1[[#This Row],[pieces]]</f>
        <v>650</v>
      </c>
    </row>
    <row r="38" spans="2:8" s="6" customFormat="1" ht="14.5" x14ac:dyDescent="0.35">
      <c r="B38" s="24" t="s">
        <v>1</v>
      </c>
      <c r="C38" s="24" t="s">
        <v>48</v>
      </c>
      <c r="D38" s="24" t="s">
        <v>13</v>
      </c>
      <c r="E38" s="24" t="s">
        <v>50</v>
      </c>
      <c r="F38" s="25" t="s">
        <v>19</v>
      </c>
      <c r="G38" s="26">
        <v>650</v>
      </c>
      <c r="H38" s="27">
        <f>Table1[[#This Row],[price]]*Table1[[#This Row],[pieces]]</f>
        <v>650</v>
      </c>
    </row>
    <row r="39" spans="2:8" s="6" customFormat="1" ht="14.5" x14ac:dyDescent="0.35">
      <c r="B39" s="24" t="s">
        <v>1</v>
      </c>
      <c r="C39" s="24" t="s">
        <v>48</v>
      </c>
      <c r="D39" s="24" t="s">
        <v>13</v>
      </c>
      <c r="E39" s="24" t="s">
        <v>31</v>
      </c>
      <c r="F39" s="25" t="s">
        <v>19</v>
      </c>
      <c r="G39" s="26">
        <v>650</v>
      </c>
      <c r="H39" s="27">
        <f>Table1[[#This Row],[price]]*Table1[[#This Row],[pieces]]</f>
        <v>650</v>
      </c>
    </row>
    <row r="40" spans="2:8" s="6" customFormat="1" ht="14.5" x14ac:dyDescent="0.35">
      <c r="B40" s="24" t="s">
        <v>1</v>
      </c>
      <c r="C40" s="24" t="s">
        <v>48</v>
      </c>
      <c r="D40" s="24" t="s">
        <v>13</v>
      </c>
      <c r="E40" s="24" t="s">
        <v>51</v>
      </c>
      <c r="F40" s="25" t="s">
        <v>19</v>
      </c>
      <c r="G40" s="26">
        <v>650</v>
      </c>
      <c r="H40" s="27">
        <f>Table1[[#This Row],[price]]*Table1[[#This Row],[pieces]]</f>
        <v>650</v>
      </c>
    </row>
    <row r="41" spans="2:8" s="6" customFormat="1" ht="14.5" x14ac:dyDescent="0.35">
      <c r="B41" s="24" t="s">
        <v>1</v>
      </c>
      <c r="C41" s="24" t="s">
        <v>52</v>
      </c>
      <c r="D41" s="24" t="s">
        <v>13</v>
      </c>
      <c r="E41" s="24" t="s">
        <v>53</v>
      </c>
      <c r="F41" s="25" t="s">
        <v>19</v>
      </c>
      <c r="G41" s="26">
        <v>800</v>
      </c>
      <c r="H41" s="27">
        <f>Table1[[#This Row],[price]]*Table1[[#This Row],[pieces]]</f>
        <v>800</v>
      </c>
    </row>
    <row r="42" spans="2:8" s="7" customFormat="1" ht="14.5" x14ac:dyDescent="0.35">
      <c r="B42" s="28" t="s">
        <v>54</v>
      </c>
      <c r="C42" s="24"/>
      <c r="D42" s="24"/>
      <c r="E42" s="24"/>
      <c r="F42" s="25"/>
      <c r="G42" s="26"/>
      <c r="H42" s="27">
        <f>Table1[[#This Row],[price]]*Table1[[#This Row],[pieces]]</f>
        <v>0</v>
      </c>
    </row>
    <row r="43" spans="2:8" s="7" customFormat="1" ht="14.5" x14ac:dyDescent="0.35">
      <c r="B43" s="24" t="s">
        <v>1</v>
      </c>
      <c r="C43" s="24" t="s">
        <v>37</v>
      </c>
      <c r="D43" s="24" t="s">
        <v>13</v>
      </c>
      <c r="E43" s="24" t="s">
        <v>55</v>
      </c>
      <c r="F43" s="29">
        <v>1</v>
      </c>
      <c r="G43" s="26">
        <v>1500</v>
      </c>
      <c r="H43" s="27">
        <f>Table1[[#This Row],[price]]*Table1[[#This Row],[pieces]]</f>
        <v>1500</v>
      </c>
    </row>
    <row r="44" spans="2:8" s="7" customFormat="1" ht="14.5" x14ac:dyDescent="0.35">
      <c r="B44" s="24" t="s">
        <v>56</v>
      </c>
      <c r="C44" s="24"/>
      <c r="D44" s="24"/>
      <c r="E44" s="24" t="s">
        <v>57</v>
      </c>
      <c r="F44" s="25" t="s">
        <v>19</v>
      </c>
      <c r="G44" s="26">
        <v>600</v>
      </c>
      <c r="H44" s="27">
        <f>Table1[[#This Row],[price]]*Table1[[#This Row],[pieces]]</f>
        <v>600</v>
      </c>
    </row>
    <row r="45" spans="2:8" s="7" customFormat="1" ht="14.5" x14ac:dyDescent="0.35">
      <c r="B45" s="24" t="s">
        <v>58</v>
      </c>
      <c r="C45" s="24"/>
      <c r="D45" s="24"/>
      <c r="E45" s="24" t="s">
        <v>59</v>
      </c>
      <c r="F45" s="29">
        <v>1</v>
      </c>
      <c r="G45" s="26"/>
      <c r="H45" s="27">
        <f>Table1[[#This Row],[price]]*Table1[[#This Row],[pieces]]</f>
        <v>0</v>
      </c>
    </row>
    <row r="46" spans="2:8" s="3" customFormat="1" ht="14.5" hidden="1" x14ac:dyDescent="0.35">
      <c r="B46" s="1" t="s">
        <v>60</v>
      </c>
      <c r="C46" s="1" t="s">
        <v>61</v>
      </c>
      <c r="D46" s="1"/>
      <c r="E46" s="1" t="s">
        <v>62</v>
      </c>
      <c r="F46" s="1"/>
      <c r="G46" s="1"/>
      <c r="H46" s="16">
        <f>Table1[[#This Row],[price]]*Table1[[#This Row],[pieces]]</f>
        <v>0</v>
      </c>
    </row>
    <row r="47" spans="2:8" s="3" customFormat="1" ht="14.5" hidden="1" x14ac:dyDescent="0.35">
      <c r="B47" s="1" t="s">
        <v>63</v>
      </c>
      <c r="C47" s="1" t="s">
        <v>64</v>
      </c>
      <c r="D47" s="1"/>
      <c r="E47" s="1" t="s">
        <v>62</v>
      </c>
      <c r="F47" s="1"/>
      <c r="G47" s="1"/>
      <c r="H47" s="16">
        <f>Table1[[#This Row],[price]]*Table1[[#This Row],[pieces]]</f>
        <v>0</v>
      </c>
    </row>
    <row r="48" spans="2:8" s="3" customFormat="1" ht="14.5" hidden="1" x14ac:dyDescent="0.35">
      <c r="B48" s="1" t="s">
        <v>65</v>
      </c>
      <c r="C48" s="1" t="s">
        <v>66</v>
      </c>
      <c r="D48" s="1"/>
      <c r="E48" s="1" t="s">
        <v>62</v>
      </c>
      <c r="F48" s="1"/>
      <c r="G48" s="1"/>
      <c r="H48" s="16">
        <f>Table1[[#This Row],[price]]*Table1[[#This Row],[pieces]]</f>
        <v>0</v>
      </c>
    </row>
    <row r="49" spans="2:8" s="3" customFormat="1" ht="14.5" hidden="1" x14ac:dyDescent="0.35">
      <c r="B49" s="1" t="s">
        <v>67</v>
      </c>
      <c r="C49" s="1" t="s">
        <v>68</v>
      </c>
      <c r="D49" s="1"/>
      <c r="E49" s="1" t="s">
        <v>62</v>
      </c>
      <c r="F49" s="1"/>
      <c r="G49" s="1"/>
      <c r="H49" s="16">
        <f>Table1[[#This Row],[price]]*Table1[[#This Row],[pieces]]</f>
        <v>0</v>
      </c>
    </row>
    <row r="50" spans="2:8" s="3" customFormat="1" ht="14.5" hidden="1" x14ac:dyDescent="0.35">
      <c r="B50" s="1" t="s">
        <v>69</v>
      </c>
      <c r="C50" s="1" t="s">
        <v>70</v>
      </c>
      <c r="D50" s="1"/>
      <c r="E50" s="1" t="s">
        <v>62</v>
      </c>
      <c r="F50" s="1"/>
      <c r="G50" s="1"/>
      <c r="H50" s="16">
        <f>Table1[[#This Row],[price]]*Table1[[#This Row],[pieces]]</f>
        <v>0</v>
      </c>
    </row>
    <row r="51" spans="2:8" s="3" customFormat="1" ht="14.5" hidden="1" x14ac:dyDescent="0.35">
      <c r="B51" s="1" t="s">
        <v>71</v>
      </c>
      <c r="C51" s="1" t="s">
        <v>72</v>
      </c>
      <c r="D51" s="1"/>
      <c r="E51" s="1" t="s">
        <v>62</v>
      </c>
      <c r="F51" s="1"/>
      <c r="G51" s="1"/>
      <c r="H51" s="16">
        <f>Table1[[#This Row],[price]]*Table1[[#This Row],[pieces]]</f>
        <v>0</v>
      </c>
    </row>
    <row r="52" spans="2:8" s="2" customFormat="1" ht="14.5" hidden="1" x14ac:dyDescent="0.35">
      <c r="B52" s="1" t="s">
        <v>73</v>
      </c>
      <c r="C52" s="1" t="s">
        <v>74</v>
      </c>
      <c r="D52" s="1"/>
      <c r="E52" s="1" t="s">
        <v>62</v>
      </c>
      <c r="F52" s="1"/>
      <c r="G52" s="1"/>
      <c r="H52" s="16">
        <f>Table1[[#This Row],[price]]*Table1[[#This Row],[pieces]]</f>
        <v>0</v>
      </c>
    </row>
    <row r="53" spans="2:8" s="2" customFormat="1" ht="14.5" hidden="1" x14ac:dyDescent="0.35">
      <c r="B53" s="1" t="s">
        <v>75</v>
      </c>
      <c r="C53" s="1"/>
      <c r="D53" s="1"/>
      <c r="E53" s="1" t="s">
        <v>62</v>
      </c>
      <c r="F53" s="1"/>
      <c r="G53" s="1"/>
      <c r="H53" s="16">
        <f>Table1[[#This Row],[price]]*Table1[[#This Row],[pieces]]</f>
        <v>0</v>
      </c>
    </row>
    <row r="54" spans="2:8" s="3" customFormat="1" ht="14.5" hidden="1" x14ac:dyDescent="0.35">
      <c r="B54" s="1" t="s">
        <v>76</v>
      </c>
      <c r="C54" s="1" t="s">
        <v>77</v>
      </c>
      <c r="D54" s="1"/>
      <c r="E54" s="1" t="s">
        <v>62</v>
      </c>
      <c r="F54" s="1"/>
      <c r="G54" s="1"/>
      <c r="H54" s="16">
        <f>Table1[[#This Row],[price]]*Table1[[#This Row],[pieces]]</f>
        <v>0</v>
      </c>
    </row>
    <row r="55" spans="2:8" s="3" customFormat="1" ht="14.5" hidden="1" x14ac:dyDescent="0.35">
      <c r="B55" s="1" t="s">
        <v>78</v>
      </c>
      <c r="C55" s="1" t="s">
        <v>79</v>
      </c>
      <c r="D55" s="1"/>
      <c r="E55" s="1" t="s">
        <v>62</v>
      </c>
      <c r="F55" s="1"/>
      <c r="G55" s="1"/>
      <c r="H55" s="16">
        <f>Table1[[#This Row],[price]]*Table1[[#This Row],[pieces]]</f>
        <v>0</v>
      </c>
    </row>
    <row r="56" spans="2:8" s="3" customFormat="1" ht="14.5" hidden="1" x14ac:dyDescent="0.35">
      <c r="B56" s="1" t="s">
        <v>80</v>
      </c>
      <c r="C56" s="1"/>
      <c r="D56" s="1"/>
      <c r="E56" s="1" t="s">
        <v>62</v>
      </c>
      <c r="F56" s="1"/>
      <c r="G56" s="1"/>
      <c r="H56" s="16">
        <f>Table1[[#This Row],[price]]*Table1[[#This Row],[pieces]]</f>
        <v>0</v>
      </c>
    </row>
    <row r="57" spans="2:8" s="3" customFormat="1" ht="14.5" hidden="1" x14ac:dyDescent="0.35">
      <c r="B57" s="1" t="s">
        <v>81</v>
      </c>
      <c r="C57" s="1"/>
      <c r="D57" s="1"/>
      <c r="E57" s="1" t="s">
        <v>62</v>
      </c>
      <c r="F57" s="1"/>
      <c r="G57" s="1"/>
      <c r="H57" s="16">
        <f>Table1[[#This Row],[price]]*Table1[[#This Row],[pieces]]</f>
        <v>0</v>
      </c>
    </row>
    <row r="58" spans="2:8" s="3" customFormat="1" ht="14.5" hidden="1" x14ac:dyDescent="0.35">
      <c r="B58" s="1" t="s">
        <v>82</v>
      </c>
      <c r="C58" s="1" t="s">
        <v>83</v>
      </c>
      <c r="D58" s="1"/>
      <c r="E58" s="1" t="s">
        <v>62</v>
      </c>
      <c r="F58" s="1"/>
      <c r="G58" s="1"/>
      <c r="H58" s="16">
        <f>Table1[[#This Row],[price]]*Table1[[#This Row],[pieces]]</f>
        <v>0</v>
      </c>
    </row>
    <row r="59" spans="2:8" s="3" customFormat="1" ht="14.5" hidden="1" x14ac:dyDescent="0.35">
      <c r="B59" s="1" t="s">
        <v>84</v>
      </c>
      <c r="C59" s="1" t="s">
        <v>85</v>
      </c>
      <c r="D59" s="1"/>
      <c r="E59" s="1" t="s">
        <v>62</v>
      </c>
      <c r="F59" s="1"/>
      <c r="G59" s="1"/>
      <c r="H59" s="16">
        <f>Table1[[#This Row],[price]]*Table1[[#This Row],[pieces]]</f>
        <v>0</v>
      </c>
    </row>
    <row r="60" spans="2:8" s="3" customFormat="1" ht="14.5" hidden="1" x14ac:dyDescent="0.35">
      <c r="B60" s="1" t="s">
        <v>86</v>
      </c>
      <c r="C60" s="1" t="s">
        <v>87</v>
      </c>
      <c r="D60" s="1"/>
      <c r="E60" s="1" t="s">
        <v>62</v>
      </c>
      <c r="F60" s="1"/>
      <c r="G60" s="1"/>
      <c r="H60" s="16">
        <f>Table1[[#This Row],[price]]*Table1[[#This Row],[pieces]]</f>
        <v>0</v>
      </c>
    </row>
    <row r="61" spans="2:8" s="3" customFormat="1" ht="14.5" hidden="1" x14ac:dyDescent="0.35">
      <c r="B61" s="1" t="s">
        <v>88</v>
      </c>
      <c r="C61" s="1"/>
      <c r="D61" s="1"/>
      <c r="E61" s="1" t="s">
        <v>62</v>
      </c>
      <c r="F61" s="1"/>
      <c r="G61" s="1"/>
      <c r="H61" s="16">
        <f>Table1[[#This Row],[price]]*Table1[[#This Row],[pieces]]</f>
        <v>0</v>
      </c>
    </row>
    <row r="62" spans="2:8" s="3" customFormat="1" ht="14.5" hidden="1" x14ac:dyDescent="0.35">
      <c r="B62" s="1" t="s">
        <v>89</v>
      </c>
      <c r="C62" s="1"/>
      <c r="D62" s="1"/>
      <c r="E62" s="1" t="s">
        <v>62</v>
      </c>
      <c r="F62" s="1"/>
      <c r="G62" s="1"/>
      <c r="H62" s="16">
        <f>Table1[[#This Row],[price]]*Table1[[#This Row],[pieces]]</f>
        <v>0</v>
      </c>
    </row>
    <row r="63" spans="2:8" s="3" customFormat="1" ht="14.5" hidden="1" x14ac:dyDescent="0.35">
      <c r="B63" s="1" t="s">
        <v>90</v>
      </c>
      <c r="C63" s="1"/>
      <c r="D63" s="1"/>
      <c r="E63" s="1" t="s">
        <v>62</v>
      </c>
      <c r="F63" s="1"/>
      <c r="G63" s="1"/>
      <c r="H63" s="16">
        <f>Table1[[#This Row],[price]]*Table1[[#This Row],[pieces]]</f>
        <v>0</v>
      </c>
    </row>
    <row r="64" spans="2:8" s="3" customFormat="1" ht="14.5" hidden="1" x14ac:dyDescent="0.35">
      <c r="B64" s="1" t="s">
        <v>91</v>
      </c>
      <c r="C64" s="1"/>
      <c r="D64" s="1"/>
      <c r="E64" s="1" t="s">
        <v>62</v>
      </c>
      <c r="F64" s="1"/>
      <c r="G64" s="1"/>
      <c r="H64" s="16">
        <f>Table1[[#This Row],[price]]*Table1[[#This Row],[pieces]]</f>
        <v>0</v>
      </c>
    </row>
    <row r="65" spans="2:8" s="3" customFormat="1" ht="14.5" hidden="1" x14ac:dyDescent="0.35">
      <c r="B65" s="1" t="s">
        <v>92</v>
      </c>
      <c r="C65" s="1"/>
      <c r="D65" s="1"/>
      <c r="E65" s="1" t="s">
        <v>62</v>
      </c>
      <c r="F65" s="1"/>
      <c r="G65" s="1"/>
      <c r="H65" s="16">
        <f>Table1[[#This Row],[price]]*Table1[[#This Row],[pieces]]</f>
        <v>0</v>
      </c>
    </row>
    <row r="66" spans="2:8" s="2" customFormat="1" ht="14.5" hidden="1" x14ac:dyDescent="0.35">
      <c r="B66" s="1" t="s">
        <v>93</v>
      </c>
      <c r="C66" s="1"/>
      <c r="D66" s="1"/>
      <c r="E66" s="1" t="s">
        <v>62</v>
      </c>
      <c r="F66" s="1"/>
      <c r="G66" s="1"/>
      <c r="H66" s="16">
        <f>Table1[[#This Row],[price]]*Table1[[#This Row],[pieces]]</f>
        <v>0</v>
      </c>
    </row>
    <row r="67" spans="2:8" ht="15" customHeight="1" x14ac:dyDescent="0.35">
      <c r="B67" s="24" t="s">
        <v>1</v>
      </c>
      <c r="C67" s="24" t="s">
        <v>37</v>
      </c>
      <c r="D67" s="24" t="s">
        <v>13</v>
      </c>
      <c r="E67" s="24" t="s">
        <v>94</v>
      </c>
      <c r="F67" s="25" t="s">
        <v>19</v>
      </c>
      <c r="G67" s="26">
        <v>250</v>
      </c>
      <c r="H67" s="27">
        <f>Table1[[#This Row],[price]]*Table1[[#This Row],[pieces]]</f>
        <v>250</v>
      </c>
    </row>
    <row r="68" spans="2:8" ht="15" customHeight="1" x14ac:dyDescent="0.35">
      <c r="B68" s="24" t="s">
        <v>1</v>
      </c>
      <c r="C68" s="24" t="s">
        <v>17</v>
      </c>
      <c r="D68" s="24" t="s">
        <v>13</v>
      </c>
      <c r="E68" s="24" t="s">
        <v>95</v>
      </c>
      <c r="F68" s="25" t="s">
        <v>15</v>
      </c>
      <c r="G68" s="25" t="s">
        <v>96</v>
      </c>
      <c r="H68" s="27">
        <f>Table1[[#This Row],[price]]*Table1[[#This Row],[pieces]]</f>
        <v>200</v>
      </c>
    </row>
    <row r="69" spans="2:8" ht="15" customHeight="1" x14ac:dyDescent="0.35">
      <c r="B69" s="24" t="s">
        <v>1</v>
      </c>
      <c r="C69" s="24" t="s">
        <v>17</v>
      </c>
      <c r="D69" s="24" t="s">
        <v>13</v>
      </c>
      <c r="E69" s="24" t="s">
        <v>97</v>
      </c>
      <c r="F69" s="25" t="s">
        <v>19</v>
      </c>
      <c r="G69" s="25" t="s">
        <v>98</v>
      </c>
      <c r="H69" s="27">
        <f>Table1[[#This Row],[price]]*Table1[[#This Row],[pieces]]</f>
        <v>50</v>
      </c>
    </row>
    <row r="70" spans="2:8" ht="15" customHeight="1" x14ac:dyDescent="0.35">
      <c r="B70" s="24" t="s">
        <v>1</v>
      </c>
      <c r="C70" s="24" t="s">
        <v>17</v>
      </c>
      <c r="D70" s="24" t="s">
        <v>13</v>
      </c>
      <c r="E70" s="24" t="s">
        <v>99</v>
      </c>
      <c r="F70" s="25" t="s">
        <v>19</v>
      </c>
      <c r="G70" s="25" t="s">
        <v>96</v>
      </c>
      <c r="H70" s="27">
        <f>Table1[[#This Row],[price]]*Table1[[#This Row],[pieces]]</f>
        <v>100</v>
      </c>
    </row>
    <row r="71" spans="2:8" ht="15" customHeight="1" x14ac:dyDescent="0.35">
      <c r="B71" s="24" t="s">
        <v>1</v>
      </c>
      <c r="C71" s="24" t="s">
        <v>17</v>
      </c>
      <c r="D71" s="24" t="s">
        <v>13</v>
      </c>
      <c r="E71" s="24" t="s">
        <v>100</v>
      </c>
      <c r="F71" s="25" t="s">
        <v>19</v>
      </c>
      <c r="G71" s="26">
        <v>200</v>
      </c>
      <c r="H71" s="27">
        <f>Table1[[#This Row],[price]]*Table1[[#This Row],[pieces]]</f>
        <v>200</v>
      </c>
    </row>
    <row r="72" spans="2:8" ht="15" customHeight="1" x14ac:dyDescent="0.35">
      <c r="B72" s="30" t="s">
        <v>101</v>
      </c>
      <c r="C72" s="30"/>
      <c r="D72" s="30"/>
      <c r="E72" s="31"/>
      <c r="F72" s="32"/>
      <c r="G72" s="33"/>
      <c r="H72" s="34"/>
    </row>
    <row r="73" spans="2:8" ht="15" customHeight="1" x14ac:dyDescent="0.35">
      <c r="B73" s="24" t="s">
        <v>1</v>
      </c>
      <c r="C73" s="24" t="s">
        <v>102</v>
      </c>
      <c r="D73" s="24" t="s">
        <v>28</v>
      </c>
      <c r="E73" s="24" t="s">
        <v>103</v>
      </c>
      <c r="F73" s="25" t="s">
        <v>104</v>
      </c>
      <c r="G73" s="27">
        <v>500</v>
      </c>
      <c r="H73" s="27">
        <f>G73*F73</f>
        <v>2500</v>
      </c>
    </row>
    <row r="74" spans="2:8" ht="15" customHeight="1" x14ac:dyDescent="0.35">
      <c r="B74" s="24" t="s">
        <v>1</v>
      </c>
      <c r="C74" s="24" t="s">
        <v>102</v>
      </c>
      <c r="D74" s="24" t="s">
        <v>28</v>
      </c>
      <c r="E74" s="24" t="s">
        <v>105</v>
      </c>
      <c r="F74" s="25" t="s">
        <v>15</v>
      </c>
      <c r="G74" s="27">
        <v>350</v>
      </c>
      <c r="H74" s="27">
        <f t="shared" ref="H74:H77" si="0">G74*F74</f>
        <v>700</v>
      </c>
    </row>
    <row r="75" spans="2:8" ht="15" customHeight="1" x14ac:dyDescent="0.35">
      <c r="B75" s="24" t="s">
        <v>1</v>
      </c>
      <c r="C75" s="24" t="s">
        <v>102</v>
      </c>
      <c r="D75" s="24" t="s">
        <v>28</v>
      </c>
      <c r="E75" s="24" t="s">
        <v>106</v>
      </c>
      <c r="F75" s="25" t="s">
        <v>104</v>
      </c>
      <c r="G75" s="27">
        <v>800</v>
      </c>
      <c r="H75" s="27">
        <f t="shared" si="0"/>
        <v>4000</v>
      </c>
    </row>
    <row r="76" spans="2:8" ht="15" customHeight="1" x14ac:dyDescent="0.35">
      <c r="B76" s="24" t="s">
        <v>1</v>
      </c>
      <c r="C76" s="24" t="s">
        <v>102</v>
      </c>
      <c r="D76" s="24" t="s">
        <v>28</v>
      </c>
      <c r="E76" s="24" t="s">
        <v>107</v>
      </c>
      <c r="F76" s="25" t="s">
        <v>104</v>
      </c>
      <c r="G76" s="27">
        <v>350</v>
      </c>
      <c r="H76" s="27">
        <f t="shared" si="0"/>
        <v>1750</v>
      </c>
    </row>
    <row r="77" spans="2:8" ht="15" customHeight="1" x14ac:dyDescent="0.35">
      <c r="B77" s="24" t="s">
        <v>1</v>
      </c>
      <c r="C77" s="24"/>
      <c r="D77" s="24" t="s">
        <v>108</v>
      </c>
      <c r="E77" s="24" t="s">
        <v>109</v>
      </c>
      <c r="F77" s="25" t="s">
        <v>19</v>
      </c>
      <c r="G77" s="27">
        <v>350</v>
      </c>
      <c r="H77" s="27">
        <f t="shared" si="0"/>
        <v>350</v>
      </c>
    </row>
    <row r="78" spans="2:8" ht="15" customHeight="1" x14ac:dyDescent="0.35">
      <c r="B78" s="24" t="s">
        <v>1</v>
      </c>
      <c r="C78" s="24"/>
      <c r="D78" s="24"/>
      <c r="E78" s="24" t="s">
        <v>110</v>
      </c>
      <c r="F78" s="25" t="s">
        <v>19</v>
      </c>
      <c r="G78" s="24" t="s">
        <v>111</v>
      </c>
      <c r="H78" s="35"/>
    </row>
    <row r="79" spans="2:8" ht="15" customHeight="1" x14ac:dyDescent="0.35">
      <c r="B79" s="30"/>
      <c r="C79" s="30"/>
      <c r="D79" s="30"/>
      <c r="E79" s="31"/>
      <c r="F79" s="32"/>
      <c r="G79" s="33"/>
      <c r="H79" s="36">
        <f>SUM(H9:H78)</f>
        <v>31400</v>
      </c>
    </row>
  </sheetData>
  <conditionalFormatting sqref="E7:E71">
    <cfRule type="cellIs" dxfId="9" priority="9" operator="equal">
      <formula>"Nee"</formula>
    </cfRule>
    <cfRule type="cellIs" dxfId="8" priority="10" operator="equal">
      <formula>"Ja"</formula>
    </cfRule>
  </conditionalFormatting>
  <conditionalFormatting sqref="E73:E78">
    <cfRule type="cellIs" dxfId="7" priority="4" operator="equal">
      <formula>"Nee"</formula>
    </cfRule>
    <cfRule type="cellIs" dxfId="6" priority="5" operator="equal">
      <formula>"Ja"</formula>
    </cfRule>
  </conditionalFormatting>
  <conditionalFormatting sqref="F8:H71">
    <cfRule type="cellIs" dxfId="5" priority="6" operator="equal">
      <formula>"Advies"</formula>
    </cfRule>
    <cfRule type="cellIs" dxfId="4" priority="7" operator="equal">
      <formula>"Sell"</formula>
    </cfRule>
    <cfRule type="cellIs" dxfId="3" priority="8" operator="equal">
      <formula>"Keep"</formula>
    </cfRule>
  </conditionalFormatting>
  <conditionalFormatting sqref="F73:H78">
    <cfRule type="cellIs" dxfId="2" priority="1" operator="equal">
      <formula>"Advies"</formula>
    </cfRule>
    <cfRule type="cellIs" dxfId="1" priority="2" operator="equal">
      <formula>"Sell"</formula>
    </cfRule>
    <cfRule type="cellIs" dxfId="0" priority="3" operator="equal">
      <formula>"Keep"</formula>
    </cfRule>
  </conditionalFormatting>
  <dataValidations count="3">
    <dataValidation type="textLength" operator="lessThanOrEqual" allowBlank="1" showInputMessage="1" showErrorMessage="1" errorTitle="Lengte overschreden" error="Deze waarde mag maximaal 30 tekens lang zijn." promptTitle="Tekst" prompt="Maximumlengte: 30 tekens." sqref="E8:G17 C9:D17 H8:H41 C18:G41 C79:D1048576 C73:H78 C42:H71" xr:uid="{00000000-0002-0000-0000-000004000000}">
      <formula1>30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B9:B71 B73:B1048576" xr:uid="{00000000-0002-0000-0000-000003000000}">
      <formula1>100</formula1>
    </dataValidation>
    <dataValidation allowBlank="1" showInputMessage="1" showErrorMessage="1" error=" " promptTitle="Opzoeken" prompt="De record Customer moet al aanwezig zijn in Microsoft Dynamics 365 of in dit bronbestand." sqref="B3:B6" xr:uid="{E4F51436-5F1B-4A91-A12B-71CB26A3E8C6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FFFE6-66FD-4298-96BE-C7B98AF3E8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0FB56E-DE57-4C5E-A2D1-4E01D2E0E454}">
  <ds:schemaRefs>
    <ds:schemaRef ds:uri="http://schemas.microsoft.com/office/2006/metadata/properti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customXml/itemProps3.xml><?xml version="1.0" encoding="utf-8"?>
<ds:datastoreItem xmlns:ds="http://schemas.openxmlformats.org/officeDocument/2006/customXml" ds:itemID="{FCC68423-2767-44C3-82F7-B0A957134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1117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de Feber - Matrix Fitness</dc:creator>
  <cp:keywords/>
  <dc:description/>
  <cp:lastModifiedBy>Verheij, Thomas</cp:lastModifiedBy>
  <cp:revision/>
  <dcterms:created xsi:type="dcterms:W3CDTF">2026-03-23T14:38:49Z</dcterms:created>
  <dcterms:modified xsi:type="dcterms:W3CDTF">2026-08-26T13:57:33Z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